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CB-0116  INFORME SOBRE DISPO..." sheetId="1" r:id="rId1"/>
    <sheet name="CB-0115  INFORME SOBRE RECUR..." sheetId="2" r:id="rId2"/>
  </sheets>
  <definedNames/>
  <calcPr fullCalcOnLoad="1"/>
</workbook>
</file>

<file path=xl/sharedStrings.xml><?xml version="1.0" encoding="utf-8"?>
<sst xmlns="http://schemas.openxmlformats.org/spreadsheetml/2006/main" count="138" uniqueCount="77">
  <si>
    <t>Tipo Informe</t>
  </si>
  <si>
    <t>3 INVERSIONES</t>
  </si>
  <si>
    <t>Formulario</t>
  </si>
  <si>
    <t>CB-0116: INFORME SOBRE DISPONIBILIDAD DE FONDOS</t>
  </si>
  <si>
    <t>Moneda Informe</t>
  </si>
  <si>
    <t>Entidad</t>
  </si>
  <si>
    <t>Fecha</t>
  </si>
  <si>
    <t>Periodicidad</t>
  </si>
  <si>
    <t>Mensual</t>
  </si>
  <si>
    <t>[1]</t>
  </si>
  <si>
    <t>0 INFORME SOBRE DISPONIBILIDAD DE FONDOS</t>
  </si>
  <si>
    <t>VALOR</t>
  </si>
  <si>
    <t>OBSERVACIONES</t>
  </si>
  <si>
    <t>a) Cajas menores y principal</t>
  </si>
  <si>
    <t/>
  </si>
  <si>
    <t>b) Cuentas Corrientes</t>
  </si>
  <si>
    <t>c) Cuentas de Ahorro</t>
  </si>
  <si>
    <t>d) Inversiones Temporales</t>
  </si>
  <si>
    <t>Sub-Total</t>
  </si>
  <si>
    <t>a) Cuentas Corrientes</t>
  </si>
  <si>
    <t>b) Inversiones</t>
  </si>
  <si>
    <t>TOTAL FONDOS DISPONIBLES DE TESORERIA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</si>
  <si>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</si>
  <si>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</si>
  <si>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</si>
  <si>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</si>
  <si>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</si>
  <si>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</si>
  <si>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TOTAL DISPONIBILIDAD DE FONDOS</t>
  </si>
  <si>
    <t xml:space="preserve">CB-0115: INFORME SOBRE RECURSOS DE TESORERIA </t>
  </si>
  <si>
    <t>0 RECURSOS DE TESORERIA</t>
  </si>
  <si>
    <t>SUBCUENTA EFECTIVO</t>
  </si>
  <si>
    <t>TIPO DE CUENTA BANCARIA</t>
  </si>
  <si>
    <t>ENTIDAD FINANCIERA</t>
  </si>
  <si>
    <t>No. DE CUENTA O REFERENCIA</t>
  </si>
  <si>
    <t>MONEDA</t>
  </si>
  <si>
    <t>UTILIZACION</t>
  </si>
  <si>
    <t xml:space="preserve">SALDO INICIAL </t>
  </si>
  <si>
    <t>MOVIMIENTO DE INGRESOS EN PESOS</t>
  </si>
  <si>
    <t>MOVIMIENTO DE EGRESOS EN PESOS</t>
  </si>
  <si>
    <t>SALDO EN PESOS AL FINAL DE MES SEGUN TESORERIA</t>
  </si>
  <si>
    <t>VALOR DE MOVIMIENTO MAXIMO EN EL MES EN PESOS</t>
  </si>
  <si>
    <t>TASA DE INTERES BANCARIO</t>
  </si>
  <si>
    <t>RESPONSABLE/CARGO</t>
  </si>
  <si>
    <t>POLIZA DE MANEJO</t>
  </si>
  <si>
    <t>FECHA DE CONSTITUCION</t>
  </si>
  <si>
    <t>FECHA DE CIERRE</t>
  </si>
  <si>
    <t>FECHA DE CONCILIACION</t>
  </si>
  <si>
    <t>FILA_1</t>
  </si>
  <si>
    <t>FILA_2</t>
  </si>
  <si>
    <t>FILA_3</t>
  </si>
  <si>
    <t>FILA_4</t>
  </si>
  <si>
    <t>FILA_5</t>
  </si>
  <si>
    <t>FILA_6</t>
  </si>
  <si>
    <t>FILA_7</t>
  </si>
  <si>
    <t>1 Caja Menor</t>
  </si>
  <si>
    <t>1 Ahorros</t>
  </si>
  <si>
    <t>1 PESOS</t>
  </si>
  <si>
    <t>2 Corriente</t>
  </si>
  <si>
    <t>3 Cuenta Bancaria</t>
  </si>
  <si>
    <t>6 Banco Davivienda</t>
  </si>
  <si>
    <t>48 ITAÚ BBA Colombia S.A.</t>
  </si>
  <si>
    <t>450269999279</t>
  </si>
  <si>
    <t>CARLOS MALDONADO</t>
  </si>
  <si>
    <t>0560006069997820</t>
  </si>
  <si>
    <t>CUENTA CANCELADA</t>
  </si>
  <si>
    <t>005411152</t>
  </si>
  <si>
    <t>CUENTA OFICIAL RECAUDO CONTRALORIA BOGOTA</t>
  </si>
  <si>
    <t>005525581</t>
  </si>
  <si>
    <t>CUENTA RECAUDO ARRENDAMIENTOS</t>
  </si>
  <si>
    <t>7969999643</t>
  </si>
  <si>
    <t>CAJA MENOR DESPACHO CONTRALOR</t>
  </si>
  <si>
    <t>2 Caja Menor</t>
  </si>
  <si>
    <t>7969999650</t>
  </si>
  <si>
    <t>CAJA MENOR DIRECCION ADMINISTRATIVA Y FINANCIERA</t>
  </si>
  <si>
    <t>2 PESOS</t>
  </si>
  <si>
    <t xml:space="preserve">NOMINA MARZO 2020,  PAGO IMPUESTOS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</si>
</sst>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yyyy/mm/dd"/>
    <numFmt numFmtId="171" formatCode="mmm\-yyyy"/>
    <numFmt numFmtId="172" formatCode="[$-580A]dddd\,\ d\ &quot;de&quot;\ mmmm\ &quot;de&quot;\ yyyy"/>
    <numFmt numFmtId="173" formatCode="&quot;US$&quot;#,##0.00"/>
    <numFmt numFmtId="174" formatCode="0.000"/>
    <numFmt numFmtId="175" formatCode="0.0"/>
    <numFmt numFmtId="176" formatCode="0.0000"/>
    <numFmt numFmtId="177" formatCode="0.00000"/>
    <numFmt numFmtId="178" formatCode="_-* #,##0.0_-;\-* #,##0.0_-;_-* &quot;-&quot;??_-;_-@_-"/>
    <numFmt numFmtId="179" formatCode="0.000000000"/>
    <numFmt numFmtId="180" formatCode="0.00000000"/>
    <numFmt numFmtId="181" formatCode="0.0000000"/>
    <numFmt numFmtId="182" formatCode="0.000000"/>
  </numFmts>
  <fonts count="35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5" borderId="12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0" fillId="0" borderId="0" xfId="0" applyAlignment="1">
      <alignment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0" applyNumberFormat="1" applyFont="1" applyFill="1" applyBorder="1" applyAlignment="1">
      <alignment vertical="center"/>
    </xf>
    <xf numFmtId="43" fontId="0" fillId="35" borderId="11" xfId="47" applyFont="1" applyFill="1" applyBorder="1" applyAlignment="1" applyProtection="1">
      <alignment vertical="center"/>
      <protection locked="0"/>
    </xf>
    <xf numFmtId="43" fontId="2" fillId="36" borderId="11" xfId="47" applyFont="1" applyFill="1" applyBorder="1" applyAlignment="1">
      <alignment vertical="center"/>
    </xf>
    <xf numFmtId="0" fontId="0" fillId="35" borderId="11" xfId="0" applyFill="1" applyBorder="1" applyAlignment="1" applyProtection="1">
      <alignment horizontal="left" vertical="center"/>
      <protection locked="0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0" fontId="0" fillId="37" borderId="11" xfId="0" applyFill="1" applyBorder="1" applyAlignment="1" applyProtection="1">
      <alignment vertical="center"/>
      <protection locked="0"/>
    </xf>
    <xf numFmtId="0" fontId="0" fillId="0" borderId="0" xfId="0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1" fontId="0" fillId="37" borderId="11" xfId="0" applyNumberFormat="1" applyFill="1" applyBorder="1" applyAlignment="1" applyProtection="1">
      <alignment horizontal="left" vertical="center"/>
      <protection locked="0"/>
    </xf>
    <xf numFmtId="2" fontId="0" fillId="35" borderId="11" xfId="0" applyNumberFormat="1" applyFill="1" applyBorder="1" applyAlignment="1" applyProtection="1">
      <alignment vertical="center"/>
      <protection locked="0"/>
    </xf>
    <xf numFmtId="43" fontId="0" fillId="37" borderId="11" xfId="47" applyFont="1" applyFill="1" applyBorder="1" applyAlignment="1" applyProtection="1">
      <alignment vertical="center"/>
      <protection locked="0"/>
    </xf>
    <xf numFmtId="2" fontId="0" fillId="0" borderId="0" xfId="0" applyNumberFormat="1" applyAlignment="1">
      <alignment/>
    </xf>
    <xf numFmtId="0" fontId="0" fillId="37" borderId="0" xfId="0" applyFill="1" applyAlignment="1">
      <alignment/>
    </xf>
    <xf numFmtId="170" fontId="0" fillId="37" borderId="11" xfId="0" applyNumberFormat="1" applyFill="1" applyBorder="1" applyAlignment="1" applyProtection="1">
      <alignment vertical="center"/>
      <protection locked="0"/>
    </xf>
    <xf numFmtId="43" fontId="0" fillId="0" borderId="0" xfId="47" applyFont="1" applyAlignment="1">
      <alignment/>
    </xf>
    <xf numFmtId="43" fontId="2" fillId="37" borderId="11" xfId="47" applyFont="1" applyFill="1" applyBorder="1" applyAlignment="1">
      <alignment vertical="center"/>
    </xf>
    <xf numFmtId="43" fontId="0" fillId="37" borderId="11" xfId="47" applyFont="1" applyFill="1" applyBorder="1" applyAlignment="1" applyProtection="1">
      <alignment vertical="center"/>
      <protection locked="0"/>
    </xf>
    <xf numFmtId="43" fontId="0" fillId="35" borderId="11" xfId="47" applyFont="1" applyFill="1" applyBorder="1" applyAlignment="1" applyProtection="1">
      <alignment vertical="center"/>
      <protection locked="0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1" fontId="0" fillId="35" borderId="11" xfId="0" applyNumberFormat="1" applyFill="1" applyBorder="1" applyAlignment="1" applyProtection="1">
      <alignment vertical="center"/>
      <protection locked="0"/>
    </xf>
    <xf numFmtId="43" fontId="0" fillId="0" borderId="0" xfId="47" applyFont="1" applyAlignment="1">
      <alignment/>
    </xf>
    <xf numFmtId="43" fontId="0" fillId="35" borderId="11" xfId="47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C13" sqref="C13"/>
    </sheetView>
  </sheetViews>
  <sheetFormatPr defaultColWidth="0" defaultRowHeight="15"/>
  <cols>
    <col min="1" max="1" width="9.140625" style="0" customWidth="1"/>
    <col min="2" max="2" width="47.00390625" style="0" customWidth="1"/>
    <col min="3" max="3" width="22.00390625" style="0" customWidth="1"/>
    <col min="4" max="4" width="22.7109375" style="0" customWidth="1"/>
    <col min="5" max="5" width="9.140625" style="0" customWidth="1"/>
    <col min="6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1700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43921</v>
      </c>
    </row>
    <row r="6" spans="2:4" ht="15">
      <c r="B6" s="1" t="s">
        <v>7</v>
      </c>
      <c r="C6" s="1">
        <v>1</v>
      </c>
      <c r="D6" s="1" t="s">
        <v>8</v>
      </c>
    </row>
    <row r="8" spans="1:4" ht="15">
      <c r="A8" s="1" t="s">
        <v>9</v>
      </c>
      <c r="B8" s="35" t="s">
        <v>10</v>
      </c>
      <c r="C8" s="36"/>
      <c r="D8" s="36"/>
    </row>
    <row r="9" spans="3:4" ht="15">
      <c r="C9" s="1">
        <v>8</v>
      </c>
      <c r="D9" s="1">
        <v>16</v>
      </c>
    </row>
    <row r="10" spans="3:4" ht="15">
      <c r="C10" s="1" t="s">
        <v>11</v>
      </c>
      <c r="D10" s="1" t="s">
        <v>12</v>
      </c>
    </row>
    <row r="11" spans="1:4" ht="15">
      <c r="A11" s="1">
        <v>20</v>
      </c>
      <c r="B11" t="s">
        <v>13</v>
      </c>
      <c r="C11" s="10">
        <v>26446184.09</v>
      </c>
      <c r="D11" s="4" t="s">
        <v>14</v>
      </c>
    </row>
    <row r="12" spans="1:4" ht="15">
      <c r="A12" s="1">
        <v>30</v>
      </c>
      <c r="B12" t="s">
        <v>15</v>
      </c>
      <c r="C12" s="8">
        <v>1629766091.99</v>
      </c>
      <c r="D12" s="4" t="s">
        <v>14</v>
      </c>
    </row>
    <row r="13" spans="1:4" ht="15.75" thickBot="1">
      <c r="A13" s="1">
        <v>40</v>
      </c>
      <c r="B13" t="s">
        <v>16</v>
      </c>
      <c r="C13" s="22">
        <v>1723753623.27</v>
      </c>
      <c r="D13" s="4" t="s">
        <v>14</v>
      </c>
    </row>
    <row r="14" spans="1:4" ht="15.75" thickBot="1">
      <c r="A14" s="1">
        <v>50</v>
      </c>
      <c r="B14" t="s">
        <v>17</v>
      </c>
      <c r="C14" s="4">
        <v>0</v>
      </c>
      <c r="D14" s="4" t="s">
        <v>14</v>
      </c>
    </row>
    <row r="15" spans="1:4" ht="15.75" thickBot="1">
      <c r="A15" s="1">
        <v>60</v>
      </c>
      <c r="B15" t="s">
        <v>18</v>
      </c>
      <c r="C15" s="9">
        <f>C11+C12+C13+C14</f>
        <v>3379965899.35</v>
      </c>
      <c r="D15" s="2" t="s">
        <v>14</v>
      </c>
    </row>
    <row r="16" spans="1:4" ht="15.75" thickBot="1">
      <c r="A16" s="1">
        <v>80</v>
      </c>
      <c r="B16" t="s">
        <v>19</v>
      </c>
      <c r="C16" s="4">
        <v>0</v>
      </c>
      <c r="D16" s="4" t="s">
        <v>14</v>
      </c>
    </row>
    <row r="17" spans="1:4" ht="15.75" thickBot="1">
      <c r="A17" s="1">
        <v>90</v>
      </c>
      <c r="B17" t="s">
        <v>20</v>
      </c>
      <c r="C17" s="4">
        <v>0</v>
      </c>
      <c r="D17" s="4" t="s">
        <v>14</v>
      </c>
    </row>
    <row r="18" spans="1:4" ht="15.75" thickBot="1">
      <c r="A18" s="1">
        <v>100</v>
      </c>
      <c r="B18" t="s">
        <v>18</v>
      </c>
      <c r="C18" s="6">
        <v>0</v>
      </c>
      <c r="D18" s="2" t="s">
        <v>14</v>
      </c>
    </row>
    <row r="19" spans="1:4" ht="15.75" thickBot="1">
      <c r="A19" s="1">
        <v>110</v>
      </c>
      <c r="B19" t="s">
        <v>21</v>
      </c>
      <c r="C19" s="9">
        <f>C15+C18</f>
        <v>3379965899.35</v>
      </c>
      <c r="D19" s="2" t="s">
        <v>14</v>
      </c>
    </row>
    <row r="20" spans="1:4" ht="15.75" thickBot="1">
      <c r="A20" s="1">
        <v>130</v>
      </c>
      <c r="B20" t="s">
        <v>22</v>
      </c>
      <c r="C20" s="4">
        <v>0</v>
      </c>
      <c r="D20" s="4" t="s">
        <v>14</v>
      </c>
    </row>
    <row r="21" spans="1:4" ht="15.75" thickBot="1">
      <c r="A21" s="1">
        <v>140</v>
      </c>
      <c r="B21" t="s">
        <v>23</v>
      </c>
      <c r="C21" s="8">
        <v>102880824.34</v>
      </c>
      <c r="D21" s="4" t="s">
        <v>14</v>
      </c>
    </row>
    <row r="22" spans="1:4" ht="15.75" thickBot="1">
      <c r="A22" s="1">
        <v>150</v>
      </c>
      <c r="B22" t="s">
        <v>24</v>
      </c>
      <c r="C22" s="4">
        <v>0</v>
      </c>
      <c r="D22" s="4" t="s">
        <v>14</v>
      </c>
    </row>
    <row r="23" spans="1:4" ht="15.75" thickBot="1">
      <c r="A23" s="1">
        <v>160</v>
      </c>
      <c r="B23" t="s">
        <v>18</v>
      </c>
      <c r="C23" s="9">
        <f>C20+C21+C22</f>
        <v>102880824.34</v>
      </c>
      <c r="D23" s="2" t="s">
        <v>14</v>
      </c>
    </row>
    <row r="24" spans="1:4" ht="15.75" thickBot="1">
      <c r="A24" s="1">
        <v>170</v>
      </c>
      <c r="B24" t="s">
        <v>25</v>
      </c>
      <c r="C24" s="9">
        <f>C19+C23</f>
        <v>3482846723.69</v>
      </c>
      <c r="D24" s="2" t="s">
        <v>14</v>
      </c>
    </row>
    <row r="25" spans="1:4" ht="15.75" thickBot="1">
      <c r="A25" s="1">
        <v>180</v>
      </c>
      <c r="B25" t="s">
        <v>26</v>
      </c>
      <c r="C25" s="4">
        <v>0</v>
      </c>
      <c r="D25" s="4" t="s">
        <v>14</v>
      </c>
    </row>
    <row r="26" spans="1:4" ht="15.75" thickBot="1">
      <c r="A26" s="1">
        <v>190</v>
      </c>
      <c r="B26" t="s">
        <v>27</v>
      </c>
      <c r="C26" s="10">
        <v>31472883487</v>
      </c>
      <c r="D26" s="4" t="s">
        <v>14</v>
      </c>
    </row>
    <row r="27" spans="1:4" ht="15.75" thickBot="1">
      <c r="A27" s="1">
        <v>200</v>
      </c>
      <c r="B27" t="s">
        <v>28</v>
      </c>
      <c r="C27" s="11">
        <f>C25+C26</f>
        <v>31472883487</v>
      </c>
      <c r="D27" s="2" t="s">
        <v>14</v>
      </c>
    </row>
    <row r="29" ht="15">
      <c r="C29" s="30"/>
    </row>
    <row r="30" ht="15">
      <c r="C30" s="26"/>
    </row>
    <row r="31" spans="3:4" ht="15">
      <c r="C31" s="19"/>
      <c r="D31" s="15"/>
    </row>
    <row r="32" spans="3:4" ht="15">
      <c r="C32" s="19"/>
      <c r="D32" s="19"/>
    </row>
    <row r="33" spans="3:4" ht="15">
      <c r="C33" s="19"/>
      <c r="D33" s="18"/>
    </row>
    <row r="34" spans="3:4" ht="15">
      <c r="C34" s="13"/>
      <c r="D34" s="18"/>
    </row>
    <row r="35" spans="3:4" ht="15">
      <c r="C35" s="13"/>
      <c r="D35" s="18"/>
    </row>
    <row r="36" spans="3:4" ht="15">
      <c r="C36" s="13"/>
      <c r="D36" s="14"/>
    </row>
    <row r="37" spans="3:4" ht="15">
      <c r="C37" s="14"/>
      <c r="D37" s="14"/>
    </row>
    <row r="38" spans="3:4" ht="15">
      <c r="C38" s="18"/>
      <c r="D38" s="18"/>
    </row>
    <row r="39" spans="3:4" ht="15">
      <c r="C39" s="18"/>
      <c r="D39" s="18"/>
    </row>
    <row r="41" spans="3:4" ht="15">
      <c r="C41" s="15"/>
      <c r="D41" s="15"/>
    </row>
    <row r="43" ht="15">
      <c r="D43" s="15"/>
    </row>
  </sheetData>
  <sheetProtection/>
  <mergeCells count="1"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:C27">
      <formula1>-9223372036854770000</formula1>
      <formula2>9223372036854770000</formula2>
    </dataValidation>
    <dataValidation type="textLength" allowBlank="1" showInputMessage="1" showErrorMessage="1" promptTitle="Cualquier contenido" errorTitle="Entrada no válida" error="Escriba un texto " sqref="D25:D26 D20:D22 D16:D17 D11:D14">
      <formula1>0</formula1>
      <formula2>4000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4">
      <selection activeCell="A16" sqref="A16"/>
    </sheetView>
  </sheetViews>
  <sheetFormatPr defaultColWidth="0" defaultRowHeight="15"/>
  <cols>
    <col min="1" max="1" width="9.140625" style="0" customWidth="1"/>
    <col min="2" max="2" width="17.00390625" style="0" customWidth="1"/>
    <col min="3" max="3" width="24.00390625" style="0" customWidth="1"/>
    <col min="4" max="4" width="29.00390625" style="0" customWidth="1"/>
    <col min="5" max="5" width="24.00390625" style="0" customWidth="1"/>
    <col min="6" max="6" width="32.00390625" style="0" customWidth="1"/>
    <col min="7" max="7" width="16.8515625" style="0" bestFit="1" customWidth="1"/>
    <col min="8" max="8" width="22.57421875" style="0" customWidth="1"/>
    <col min="9" max="9" width="20.00390625" style="0" customWidth="1"/>
    <col min="10" max="10" width="37.00390625" style="0" customWidth="1"/>
    <col min="11" max="11" width="36.00390625" style="0" customWidth="1"/>
    <col min="12" max="12" width="52.00390625" style="0" customWidth="1"/>
    <col min="13" max="13" width="51.00390625" style="0" customWidth="1"/>
    <col min="14" max="14" width="30.00390625" style="0" customWidth="1"/>
    <col min="15" max="15" width="23.00390625" style="0" customWidth="1"/>
    <col min="16" max="16" width="22.00390625" style="0" customWidth="1"/>
    <col min="17" max="17" width="27.00390625" style="0" customWidth="1"/>
    <col min="18" max="18" width="21.00390625" style="0" customWidth="1"/>
    <col min="19" max="19" width="27.00390625" style="0" customWidth="1"/>
    <col min="20" max="20" width="19.00390625" style="0" customWidth="1"/>
    <col min="21" max="21" width="9.140625" style="0" customWidth="1"/>
    <col min="22" max="16384" width="8.00390625" style="0" hidden="1" customWidth="1"/>
  </cols>
  <sheetData>
    <row r="1" spans="2:4" ht="15">
      <c r="B1" s="1" t="s">
        <v>0</v>
      </c>
      <c r="C1" s="1">
        <v>3</v>
      </c>
      <c r="D1" s="1" t="s">
        <v>1</v>
      </c>
    </row>
    <row r="2" spans="2:4" ht="15">
      <c r="B2" s="1" t="s">
        <v>2</v>
      </c>
      <c r="C2" s="1">
        <v>14233</v>
      </c>
      <c r="D2" s="1" t="s">
        <v>29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235</v>
      </c>
    </row>
    <row r="5" spans="2:3" ht="15">
      <c r="B5" s="1" t="s">
        <v>6</v>
      </c>
      <c r="C5" s="5">
        <v>43921</v>
      </c>
    </row>
    <row r="6" spans="2:4" ht="15">
      <c r="B6" s="1" t="s">
        <v>7</v>
      </c>
      <c r="C6" s="1">
        <v>1</v>
      </c>
      <c r="D6" s="1" t="s">
        <v>8</v>
      </c>
    </row>
    <row r="8" spans="1:20" ht="15">
      <c r="A8" s="1" t="s">
        <v>9</v>
      </c>
      <c r="B8" s="37" t="s">
        <v>30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5">
      <c r="A9" s="7"/>
      <c r="B9" s="7"/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>
      <c r="A10" s="7"/>
      <c r="B10" s="7"/>
      <c r="C10" s="1" t="s">
        <v>31</v>
      </c>
      <c r="D10" s="1" t="s">
        <v>32</v>
      </c>
      <c r="E10" s="1" t="s">
        <v>33</v>
      </c>
      <c r="F10" s="1" t="s">
        <v>34</v>
      </c>
      <c r="G10" s="1" t="s">
        <v>35</v>
      </c>
      <c r="H10" s="1" t="s">
        <v>36</v>
      </c>
      <c r="I10" s="1" t="s">
        <v>37</v>
      </c>
      <c r="J10" s="1" t="s">
        <v>38</v>
      </c>
      <c r="K10" s="1" t="s">
        <v>39</v>
      </c>
      <c r="L10" s="1" t="s">
        <v>40</v>
      </c>
      <c r="M10" s="1" t="s">
        <v>41</v>
      </c>
      <c r="N10" s="1" t="s">
        <v>42</v>
      </c>
      <c r="O10" s="1" t="s">
        <v>43</v>
      </c>
      <c r="P10" s="1" t="s">
        <v>44</v>
      </c>
      <c r="Q10" s="1" t="s">
        <v>45</v>
      </c>
      <c r="R10" s="1" t="s">
        <v>46</v>
      </c>
      <c r="S10" s="1" t="s">
        <v>47</v>
      </c>
      <c r="T10" s="1" t="s">
        <v>12</v>
      </c>
    </row>
    <row r="11" spans="1:20" ht="15.75" thickBot="1">
      <c r="A11" s="1">
        <v>1</v>
      </c>
      <c r="B11" s="7" t="s">
        <v>48</v>
      </c>
      <c r="C11" s="4" t="s">
        <v>59</v>
      </c>
      <c r="D11" s="4" t="s">
        <v>58</v>
      </c>
      <c r="E11" s="4" t="s">
        <v>60</v>
      </c>
      <c r="F11" s="4" t="s">
        <v>62</v>
      </c>
      <c r="G11" s="4" t="s">
        <v>57</v>
      </c>
      <c r="H11" s="4" t="s">
        <v>76</v>
      </c>
      <c r="I11" s="29">
        <v>1220384837.74</v>
      </c>
      <c r="J11" s="29">
        <v>12111155725.25</v>
      </c>
      <c r="K11" s="34">
        <v>11701774471</v>
      </c>
      <c r="L11" s="27">
        <f aca="true" t="shared" si="0" ref="L11:L17">I11+J11-K11</f>
        <v>1629766091.9899998</v>
      </c>
      <c r="M11" s="4">
        <v>9903226996</v>
      </c>
      <c r="N11" s="4">
        <v>0.1</v>
      </c>
      <c r="O11" s="4" t="s">
        <v>63</v>
      </c>
      <c r="P11" s="4">
        <v>8001481575</v>
      </c>
      <c r="Q11" s="3">
        <v>42706</v>
      </c>
      <c r="R11" s="3">
        <v>43921</v>
      </c>
      <c r="S11" s="3">
        <v>43921</v>
      </c>
      <c r="T11" s="4">
        <v>0</v>
      </c>
    </row>
    <row r="12" spans="1:20" ht="15.75" thickBot="1">
      <c r="A12" s="1">
        <v>2</v>
      </c>
      <c r="B12" s="7" t="s">
        <v>49</v>
      </c>
      <c r="C12" s="4" t="s">
        <v>59</v>
      </c>
      <c r="D12" s="4" t="s">
        <v>58</v>
      </c>
      <c r="E12" s="4" t="s">
        <v>60</v>
      </c>
      <c r="F12" s="4" t="s">
        <v>64</v>
      </c>
      <c r="G12" s="4" t="s">
        <v>57</v>
      </c>
      <c r="H12" s="4" t="s">
        <v>65</v>
      </c>
      <c r="I12" s="4">
        <v>0</v>
      </c>
      <c r="J12" s="4">
        <v>0</v>
      </c>
      <c r="K12" s="4">
        <v>0</v>
      </c>
      <c r="L12" s="27">
        <v>0</v>
      </c>
      <c r="M12" s="4">
        <v>0</v>
      </c>
      <c r="N12" s="4">
        <v>0.1</v>
      </c>
      <c r="O12" s="4" t="s">
        <v>63</v>
      </c>
      <c r="P12" s="4">
        <v>8001481575</v>
      </c>
      <c r="Q12" s="3">
        <v>42706</v>
      </c>
      <c r="R12" s="3">
        <v>43921</v>
      </c>
      <c r="S12" s="3">
        <v>43921</v>
      </c>
      <c r="T12" s="4">
        <v>0</v>
      </c>
    </row>
    <row r="13" spans="1:20" ht="15.75" thickBot="1">
      <c r="A13" s="1">
        <v>3</v>
      </c>
      <c r="B13" s="7" t="s">
        <v>50</v>
      </c>
      <c r="C13" s="4" t="s">
        <v>59</v>
      </c>
      <c r="D13" s="4" t="s">
        <v>58</v>
      </c>
      <c r="E13" s="4" t="s">
        <v>61</v>
      </c>
      <c r="F13" s="4" t="s">
        <v>66</v>
      </c>
      <c r="G13" s="4" t="s">
        <v>57</v>
      </c>
      <c r="H13" s="4" t="s">
        <v>65</v>
      </c>
      <c r="I13" s="4">
        <v>0</v>
      </c>
      <c r="J13" s="4">
        <v>0</v>
      </c>
      <c r="K13" s="4">
        <v>0</v>
      </c>
      <c r="L13" s="27">
        <v>0</v>
      </c>
      <c r="M13" s="4">
        <v>0</v>
      </c>
      <c r="N13" s="4">
        <v>3.5</v>
      </c>
      <c r="O13" s="4" t="s">
        <v>63</v>
      </c>
      <c r="P13" s="4">
        <v>8001481575</v>
      </c>
      <c r="Q13" s="3">
        <v>42706</v>
      </c>
      <c r="R13" s="3">
        <v>43921</v>
      </c>
      <c r="S13" s="3">
        <v>43921</v>
      </c>
      <c r="T13" s="4">
        <v>0</v>
      </c>
    </row>
    <row r="14" spans="1:20" ht="15.75" thickBot="1">
      <c r="A14" s="1">
        <v>4</v>
      </c>
      <c r="B14" s="7" t="s">
        <v>51</v>
      </c>
      <c r="C14" s="4" t="s">
        <v>59</v>
      </c>
      <c r="D14" s="4" t="s">
        <v>56</v>
      </c>
      <c r="E14" s="4" t="s">
        <v>60</v>
      </c>
      <c r="F14" s="12">
        <v>7900257994</v>
      </c>
      <c r="G14" s="4" t="s">
        <v>57</v>
      </c>
      <c r="H14" s="4" t="s">
        <v>67</v>
      </c>
      <c r="I14" s="34">
        <v>1103149708.81</v>
      </c>
      <c r="J14" s="34">
        <v>66341494.37</v>
      </c>
      <c r="K14" s="4">
        <v>0</v>
      </c>
      <c r="L14" s="27">
        <f t="shared" si="0"/>
        <v>1169491203.1799998</v>
      </c>
      <c r="M14" s="4">
        <v>33178274</v>
      </c>
      <c r="N14" s="4">
        <v>0.1</v>
      </c>
      <c r="O14" s="4" t="s">
        <v>63</v>
      </c>
      <c r="P14" s="4">
        <v>8001481575</v>
      </c>
      <c r="Q14" s="3">
        <v>42706</v>
      </c>
      <c r="R14" s="3">
        <v>43921</v>
      </c>
      <c r="S14" s="3">
        <v>43921</v>
      </c>
      <c r="T14" s="4">
        <v>0</v>
      </c>
    </row>
    <row r="15" spans="1:20" s="24" customFormat="1" ht="15.75" thickBot="1">
      <c r="A15" s="1">
        <v>5</v>
      </c>
      <c r="B15" s="24" t="s">
        <v>52</v>
      </c>
      <c r="C15" s="16" t="s">
        <v>59</v>
      </c>
      <c r="D15" s="16" t="s">
        <v>56</v>
      </c>
      <c r="E15" s="16" t="s">
        <v>61</v>
      </c>
      <c r="F15" s="16" t="s">
        <v>68</v>
      </c>
      <c r="G15" s="16" t="s">
        <v>57</v>
      </c>
      <c r="H15" s="4" t="s">
        <v>65</v>
      </c>
      <c r="I15" s="16">
        <v>0</v>
      </c>
      <c r="J15" s="16">
        <v>0</v>
      </c>
      <c r="K15" s="16">
        <v>0</v>
      </c>
      <c r="L15" s="27">
        <v>0</v>
      </c>
      <c r="M15" s="16">
        <v>0</v>
      </c>
      <c r="N15" s="16">
        <v>3.5</v>
      </c>
      <c r="O15" s="16" t="s">
        <v>63</v>
      </c>
      <c r="P15" s="16">
        <v>8001481575</v>
      </c>
      <c r="Q15" s="25">
        <v>42706</v>
      </c>
      <c r="R15" s="3">
        <v>43921</v>
      </c>
      <c r="S15" s="3">
        <v>43921</v>
      </c>
      <c r="T15" s="16">
        <v>0</v>
      </c>
    </row>
    <row r="16" spans="1:20" s="17" customFormat="1" ht="15.75" thickBot="1">
      <c r="A16" s="1">
        <v>6</v>
      </c>
      <c r="B16" s="17" t="s">
        <v>53</v>
      </c>
      <c r="C16" s="4" t="s">
        <v>59</v>
      </c>
      <c r="D16" s="4" t="s">
        <v>56</v>
      </c>
      <c r="E16" s="16" t="s">
        <v>60</v>
      </c>
      <c r="F16" s="20">
        <v>450270155697</v>
      </c>
      <c r="G16" s="16" t="s">
        <v>75</v>
      </c>
      <c r="H16" s="16" t="s">
        <v>69</v>
      </c>
      <c r="I16" s="28">
        <v>515248702.57</v>
      </c>
      <c r="J16" s="28">
        <v>122201371.52</v>
      </c>
      <c r="K16" s="21">
        <v>83187654</v>
      </c>
      <c r="L16" s="27">
        <f t="shared" si="0"/>
        <v>554262420.09</v>
      </c>
      <c r="M16" s="32">
        <v>115107214</v>
      </c>
      <c r="N16" s="4">
        <v>3.5</v>
      </c>
      <c r="O16" s="4" t="s">
        <v>63</v>
      </c>
      <c r="P16" s="4">
        <v>8001481576</v>
      </c>
      <c r="Q16" s="3">
        <v>42706</v>
      </c>
      <c r="R16" s="3">
        <v>43921</v>
      </c>
      <c r="S16" s="3">
        <v>43921</v>
      </c>
      <c r="T16" s="4">
        <v>0</v>
      </c>
    </row>
    <row r="17" spans="1:20" ht="15.75" thickBot="1">
      <c r="A17" s="1">
        <v>6</v>
      </c>
      <c r="B17" s="7" t="s">
        <v>53</v>
      </c>
      <c r="C17" s="4" t="s">
        <v>55</v>
      </c>
      <c r="D17" s="4" t="s">
        <v>58</v>
      </c>
      <c r="E17" s="4" t="s">
        <v>60</v>
      </c>
      <c r="F17" s="4" t="s">
        <v>70</v>
      </c>
      <c r="G17" s="4" t="s">
        <v>57</v>
      </c>
      <c r="H17" s="4" t="s">
        <v>71</v>
      </c>
      <c r="I17" s="29">
        <v>12050000</v>
      </c>
      <c r="J17" s="29">
        <v>0</v>
      </c>
      <c r="K17" s="29">
        <v>0</v>
      </c>
      <c r="L17" s="27">
        <f t="shared" si="0"/>
        <v>12050000</v>
      </c>
      <c r="M17" s="4">
        <v>0</v>
      </c>
      <c r="N17" s="4">
        <v>0.1</v>
      </c>
      <c r="O17" s="4" t="s">
        <v>63</v>
      </c>
      <c r="P17" s="4">
        <v>8001481575</v>
      </c>
      <c r="Q17" s="3">
        <v>42706</v>
      </c>
      <c r="R17" s="3">
        <v>43921</v>
      </c>
      <c r="S17" s="3">
        <v>43921</v>
      </c>
      <c r="T17" s="4">
        <v>0</v>
      </c>
    </row>
    <row r="18" spans="1:20" ht="15.75" thickBot="1">
      <c r="A18" s="1">
        <v>7</v>
      </c>
      <c r="B18" s="7" t="s">
        <v>54</v>
      </c>
      <c r="C18" s="4" t="s">
        <v>72</v>
      </c>
      <c r="D18" s="4" t="s">
        <v>58</v>
      </c>
      <c r="E18" s="4" t="s">
        <v>60</v>
      </c>
      <c r="F18" s="4" t="s">
        <v>73</v>
      </c>
      <c r="G18" s="4" t="s">
        <v>57</v>
      </c>
      <c r="H18" s="4" t="s">
        <v>74</v>
      </c>
      <c r="I18" s="34">
        <v>23118624</v>
      </c>
      <c r="J18" s="4">
        <v>0</v>
      </c>
      <c r="K18" s="4">
        <v>8722439.91</v>
      </c>
      <c r="L18" s="27">
        <f>+I18+J18-K18</f>
        <v>14396184.09</v>
      </c>
      <c r="M18" s="4">
        <v>2772250</v>
      </c>
      <c r="N18" s="4">
        <v>0.1</v>
      </c>
      <c r="O18" s="4" t="s">
        <v>63</v>
      </c>
      <c r="P18" s="4">
        <v>8001481575</v>
      </c>
      <c r="Q18" s="3">
        <v>42706</v>
      </c>
      <c r="R18" s="3">
        <v>43921</v>
      </c>
      <c r="S18" s="3">
        <v>43921</v>
      </c>
      <c r="T18" s="4">
        <v>0</v>
      </c>
    </row>
    <row r="20" ht="15">
      <c r="L20" s="15"/>
    </row>
    <row r="21" ht="15">
      <c r="L21" s="23"/>
    </row>
    <row r="23" spans="11:12" ht="15">
      <c r="K23" s="23"/>
      <c r="L23" s="15"/>
    </row>
    <row r="24" spans="11:12" ht="15">
      <c r="K24" s="15"/>
      <c r="L24" s="31"/>
    </row>
    <row r="25" spans="9:12" ht="15">
      <c r="I25" s="33"/>
      <c r="J25" s="15"/>
      <c r="K25" s="15"/>
      <c r="L25" s="15"/>
    </row>
    <row r="26" spans="9:12" ht="15">
      <c r="I26" s="33"/>
      <c r="K26" s="15"/>
      <c r="L26" s="15"/>
    </row>
    <row r="27" spans="7:12" ht="15">
      <c r="G27" s="15"/>
      <c r="I27" s="33"/>
      <c r="K27" s="15"/>
      <c r="L27" s="15"/>
    </row>
    <row r="28" spans="9:11" ht="15">
      <c r="I28" s="33"/>
      <c r="J28" s="15"/>
      <c r="K28" s="15"/>
    </row>
    <row r="29" spans="9:11" ht="15">
      <c r="I29" s="33"/>
      <c r="K29" s="15"/>
    </row>
    <row r="30" ht="15">
      <c r="J30" s="15"/>
    </row>
    <row r="31" ht="15">
      <c r="K31" s="15"/>
    </row>
  </sheetData>
  <sheetProtection/>
  <mergeCells count="1">
    <mergeCell ref="B8:T8"/>
  </mergeCells>
  <dataValidations count="6">
    <dataValidation type="list" allowBlank="1" showInputMessage="1" showErrorMessage="1" promptTitle="Seleccione un elemento de la lista" errorTitle="Entrada no válida" error="Por favor seleccione un elemento de la lista" sqref="C11:D18">
      <formula1>#REF!</formula1>
    </dataValidation>
    <dataValidation type="list" allowBlank="1" showInputMessage="1" showErrorMessage="1" promptTitle="Seleccione un elemento de la lista" errorTitle="Entrada no válida" error="Por favor seleccione un elemento de la lista" sqref="E11:E18">
      <formula1>#REF!</formula1>
    </dataValidation>
    <dataValidation type="textLength" allowBlank="1" showInputMessage="1" showErrorMessage="1" promptTitle="Cualquier contenido" errorTitle="Entrada no válida" error="Escriba un texto " sqref="F11:F18 O11:P18 T11:T18 H11:H18">
      <formula1>0</formula1>
      <formula2>4000</formula2>
    </dataValidation>
    <dataValidation type="list" allowBlank="1" showInputMessage="1" showErrorMessage="1" promptTitle="Seleccione un elemento de la lista" errorTitle="Entrada no válida" error="Por favor seleccione un elemento de la lista" sqref="G11:G18">
      <formula1>#REF!</formula1>
    </dataValidation>
    <dataValidation type="decimal" allowBlank="1" showInputMessage="1" showErrorMessage="1" promptTitle="Escriba un número en esta casilla" errorTitle="Entrada no válida" error="Por favor escriba un número" sqref="I11:N18">
      <formula1>-9223372036854770000</formula1>
      <formula2>9223372036854770000</formula2>
    </dataValidation>
    <dataValidation type="date" allowBlank="1" showInputMessage="1" promptTitle="Ingrese una fecha (AAAA/MM/DD)" errorTitle="Entrada no válida" error="Por favor escriba una fecha válida (AAAA/MM/DD)" sqref="Q11:S18">
      <formula1>1</formula1>
      <formula2>401769</formula2>
    </dataValidation>
  </dataValidation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Fabio Ricardo Tellez Romero</cp:lastModifiedBy>
  <dcterms:created xsi:type="dcterms:W3CDTF">2018-04-04T13:52:03Z</dcterms:created>
  <dcterms:modified xsi:type="dcterms:W3CDTF">2020-04-13T15:49:09Z</dcterms:modified>
  <cp:category/>
  <cp:version/>
  <cp:contentType/>
  <cp:contentStatus/>
</cp:coreProperties>
</file>